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1"/>
  </bookViews>
  <sheets>
    <sheet name="Intro" sheetId="1" r:id="rId1"/>
    <sheet name="Auto Finance Calculators" sheetId="2" r:id="rId2"/>
  </sheets>
  <definedNames/>
  <calcPr fullCalcOnLoad="1"/>
</workbook>
</file>

<file path=xl/sharedStrings.xml><?xml version="1.0" encoding="utf-8"?>
<sst xmlns="http://schemas.openxmlformats.org/spreadsheetml/2006/main" count="39" uniqueCount="29">
  <si>
    <t>Desired Payment:</t>
  </si>
  <si>
    <t>MONTHS</t>
  </si>
  <si>
    <t>Down Payment:</t>
  </si>
  <si>
    <t>TOTAL COST</t>
  </si>
  <si>
    <t>INTEREST PAID</t>
  </si>
  <si>
    <t>Sales Price:</t>
  </si>
  <si>
    <t>MO. PAYMENT</t>
  </si>
  <si>
    <t>Interest Rate (APR):</t>
  </si>
  <si>
    <t>Loan #1</t>
  </si>
  <si>
    <t>Loan #2</t>
  </si>
  <si>
    <t>Term (Months):</t>
  </si>
  <si>
    <t>Difference</t>
  </si>
  <si>
    <t>Option 1:  Based on a desired payment, approximately what dollar amount can I finance?</t>
  </si>
  <si>
    <t>Option 2:  Based on a specific sales price, what might my payment be?</t>
  </si>
  <si>
    <t>YEARS or</t>
  </si>
  <si>
    <t>www.moneyspot.org</t>
  </si>
  <si>
    <t>Auto Payment Comparison Spreadsheet</t>
  </si>
  <si>
    <t>YOU CAN FINANCE…</t>
  </si>
  <si>
    <t>…OF A SALES PRICE OF…</t>
  </si>
  <si>
    <t>TOTAL INTEREST PAID</t>
  </si>
  <si>
    <t>MONTHLY PAYMENT</t>
  </si>
  <si>
    <t>Option 3:  Side-by-side comparison of two loans …</t>
  </si>
  <si>
    <t>Version 2.0</t>
  </si>
  <si>
    <t>Periodic Rate:</t>
  </si>
  <si>
    <t>INTEREST RATE</t>
  </si>
  <si>
    <t>Periodic Rate</t>
  </si>
  <si>
    <t>Interested in getting (and keeping!) the best loan rates?</t>
  </si>
  <si>
    <t>Check out my review of TrueCredit's credit-monitoring service at:</t>
  </si>
  <si>
    <t>http://www.mdmproofing.com/iym/reviews/true-credit-monitoring/</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</si>
</sst>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0.000%"/>
    <numFmt numFmtId="167" formatCode="0.0%"/>
  </numFmts>
  <fonts count="12">
    <font>
      <sz val="10"/>
      <name val="Arial"/>
      <family val="0"/>
    </font>
    <font>
      <sz val="8"/>
      <name val="Arial"/>
      <family val="0"/>
    </font>
    <font>
      <b/>
      <sz val="8"/>
      <name val="Arial"/>
      <family val="0"/>
    </font>
    <font>
      <sz val="16"/>
      <name val="Arial"/>
      <family val="0"/>
    </font>
    <font>
      <b/>
      <sz val="16"/>
      <name val="Arial"/>
      <family val="2"/>
    </font>
    <font>
      <u val="single"/>
      <sz val="10"/>
      <color indexed="12"/>
      <name val="Arial"/>
      <family val="0"/>
    </font>
    <font>
      <u val="single"/>
      <sz val="10"/>
      <color indexed="36"/>
      <name val="Arial"/>
      <family val="0"/>
    </font>
    <font>
      <i/>
      <u val="single"/>
      <sz val="10"/>
      <color indexed="12"/>
      <name val="Arial"/>
      <family val="2"/>
    </font>
    <font>
      <sz val="8"/>
      <color indexed="10"/>
      <name val="Arial"/>
      <family val="0"/>
    </font>
    <font>
      <b/>
      <sz val="8"/>
      <color indexed="10"/>
      <name val="Arial"/>
      <family val="0"/>
    </font>
    <font>
      <b/>
      <u val="single"/>
      <sz val="10"/>
      <color indexed="12"/>
      <name val="Arial"/>
      <family val="2"/>
    </font>
    <font>
      <sz val="10"/>
      <color indexed="55"/>
      <name val="Arial"/>
      <family val="0"/>
    </font>
  </fonts>
  <fills count="6">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26"/>
        <bgColor indexed="64"/>
      </patternFill>
    </fill>
    <fill>
      <patternFill patternType="solid">
        <fgColor indexed="34"/>
        <bgColor indexed="64"/>
      </patternFill>
    </fill>
  </fills>
  <borders count="32">
    <border>
      <left/>
      <right/>
      <top/>
      <bottom/>
      <diagonal/>
    </border>
    <border>
      <left style="double"/>
      <right>
        <color indexed="63"/>
      </right>
      <top>
        <color indexed="63"/>
      </top>
      <bottom>
        <color indexed="63"/>
      </bottom>
    </border>
    <border>
      <left>
        <color indexed="63"/>
      </left>
      <right style="double"/>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thin"/>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double"/>
      <right>
        <color indexed="63"/>
      </right>
      <top style="double"/>
      <bottom style="thin"/>
    </border>
    <border>
      <left>
        <color indexed="63"/>
      </left>
      <right style="double"/>
      <top style="double"/>
      <bottom style="thin"/>
    </border>
    <border>
      <left>
        <color indexed="63"/>
      </left>
      <right>
        <color indexed="63"/>
      </right>
      <top style="double"/>
      <bottom style="thin"/>
    </border>
    <border>
      <left>
        <color indexed="63"/>
      </left>
      <right>
        <color indexed="63"/>
      </right>
      <top style="thin"/>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style="thin"/>
      <top style="thin"/>
      <bottom style="double"/>
    </border>
    <border>
      <left style="thin"/>
      <right style="thin"/>
      <top style="thin"/>
      <bottom style="double"/>
    </border>
    <border>
      <left style="thin"/>
      <right style="medium"/>
      <top style="thin"/>
      <bottom style="double"/>
    </border>
    <border>
      <left style="medium"/>
      <right>
        <color indexed="63"/>
      </right>
      <top style="thin"/>
      <bottom style="double"/>
    </border>
    <border>
      <left style="medium"/>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68">
    <xf numFmtId="0" fontId="0" fillId="0" borderId="0" xfId="0" applyAlignment="1">
      <alignment/>
    </xf>
    <xf numFmtId="0" fontId="1" fillId="2" borderId="0" xfId="0" applyFont="1" applyFill="1" applyAlignment="1">
      <alignment/>
    </xf>
    <xf numFmtId="0" fontId="1" fillId="2" borderId="0" xfId="0" applyFont="1" applyFill="1" applyAlignment="1">
      <alignment horizontal="center"/>
    </xf>
    <xf numFmtId="0" fontId="1" fillId="0" borderId="0" xfId="0" applyFont="1" applyAlignment="1">
      <alignment/>
    </xf>
    <xf numFmtId="0" fontId="1" fillId="2" borderId="1" xfId="0" applyFont="1" applyFill="1" applyBorder="1" applyAlignment="1">
      <alignment/>
    </xf>
    <xf numFmtId="0" fontId="1" fillId="2" borderId="2" xfId="0" applyFont="1" applyFill="1" applyBorder="1" applyAlignment="1">
      <alignment/>
    </xf>
    <xf numFmtId="0" fontId="1" fillId="2" borderId="0" xfId="0" applyFont="1" applyFill="1" applyBorder="1" applyAlignment="1">
      <alignment/>
    </xf>
    <xf numFmtId="0" fontId="1" fillId="2" borderId="0" xfId="0" applyFont="1" applyFill="1" applyBorder="1" applyAlignment="1">
      <alignment horizontal="center"/>
    </xf>
    <xf numFmtId="0" fontId="2" fillId="2" borderId="0" xfId="0" applyFont="1" applyFill="1" applyBorder="1" applyAlignment="1">
      <alignment/>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1" fillId="2" borderId="1" xfId="0" applyFont="1" applyFill="1" applyBorder="1" applyAlignment="1">
      <alignment horizontal="center"/>
    </xf>
    <xf numFmtId="0" fontId="2" fillId="2" borderId="6" xfId="0" applyFont="1" applyFill="1" applyBorder="1" applyAlignment="1">
      <alignment horizontal="center"/>
    </xf>
    <xf numFmtId="8" fontId="1" fillId="2" borderId="0" xfId="0" applyNumberFormat="1" applyFont="1" applyFill="1" applyBorder="1" applyAlignment="1">
      <alignment horizontal="center"/>
    </xf>
    <xf numFmtId="0" fontId="1" fillId="2" borderId="2" xfId="0" applyFont="1" applyFill="1" applyBorder="1" applyAlignment="1">
      <alignment horizontal="center"/>
    </xf>
    <xf numFmtId="0" fontId="1" fillId="0" borderId="0" xfId="0" applyFont="1" applyAlignment="1">
      <alignment horizontal="center"/>
    </xf>
    <xf numFmtId="164" fontId="1" fillId="2" borderId="0" xfId="0" applyNumberFormat="1" applyFont="1" applyFill="1" applyBorder="1" applyAlignment="1">
      <alignment horizontal="center"/>
    </xf>
    <xf numFmtId="164" fontId="1" fillId="2" borderId="7" xfId="0" applyNumberFormat="1" applyFont="1" applyFill="1" applyBorder="1" applyAlignment="1">
      <alignment horizontal="center"/>
    </xf>
    <xf numFmtId="0" fontId="1" fillId="2" borderId="8" xfId="0" applyFont="1" applyFill="1" applyBorder="1" applyAlignment="1">
      <alignment/>
    </xf>
    <xf numFmtId="0" fontId="1" fillId="2" borderId="9" xfId="0" applyFont="1" applyFill="1" applyBorder="1" applyAlignment="1">
      <alignment/>
    </xf>
    <xf numFmtId="0" fontId="1" fillId="2" borderId="9" xfId="0" applyFont="1" applyFill="1" applyBorder="1" applyAlignment="1">
      <alignment horizontal="center"/>
    </xf>
    <xf numFmtId="0" fontId="1" fillId="2" borderId="10" xfId="0" applyFont="1" applyFill="1" applyBorder="1" applyAlignment="1">
      <alignment/>
    </xf>
    <xf numFmtId="7" fontId="1" fillId="3" borderId="11" xfId="0" applyNumberFormat="1" applyFont="1" applyFill="1" applyBorder="1" applyAlignment="1" applyProtection="1">
      <alignment horizontal="center"/>
      <protection locked="0"/>
    </xf>
    <xf numFmtId="164" fontId="1" fillId="3" borderId="11" xfId="0" applyNumberFormat="1" applyFont="1" applyFill="1" applyBorder="1" applyAlignment="1" applyProtection="1">
      <alignment horizontal="center"/>
      <protection locked="0"/>
    </xf>
    <xf numFmtId="8" fontId="1" fillId="2" borderId="7" xfId="0" applyNumberFormat="1" applyFont="1" applyFill="1" applyBorder="1" applyAlignment="1">
      <alignment horizontal="center"/>
    </xf>
    <xf numFmtId="0" fontId="2" fillId="2" borderId="0" xfId="0" applyFont="1" applyFill="1" applyBorder="1" applyAlignment="1">
      <alignment horizontal="center"/>
    </xf>
    <xf numFmtId="165" fontId="1" fillId="3" borderId="11" xfId="0" applyNumberFormat="1" applyFont="1" applyFill="1" applyBorder="1" applyAlignment="1" applyProtection="1">
      <alignment horizontal="center"/>
      <protection locked="0"/>
    </xf>
    <xf numFmtId="1" fontId="1" fillId="3" borderId="11" xfId="0" applyNumberFormat="1" applyFont="1" applyFill="1" applyBorder="1" applyAlignment="1" applyProtection="1">
      <alignment horizontal="center"/>
      <protection locked="0"/>
    </xf>
    <xf numFmtId="0" fontId="2" fillId="2" borderId="3" xfId="0" applyFont="1" applyFill="1" applyBorder="1" applyAlignment="1">
      <alignment/>
    </xf>
    <xf numFmtId="164" fontId="1" fillId="2" borderId="4" xfId="0" applyNumberFormat="1" applyFont="1" applyFill="1" applyBorder="1" applyAlignment="1">
      <alignment horizontal="center"/>
    </xf>
    <xf numFmtId="164" fontId="1" fillId="2" borderId="12" xfId="0" applyNumberFormat="1" applyFont="1" applyFill="1" applyBorder="1" applyAlignment="1">
      <alignment horizontal="center"/>
    </xf>
    <xf numFmtId="0" fontId="2" fillId="2" borderId="6" xfId="0" applyFont="1" applyFill="1" applyBorder="1" applyAlignment="1">
      <alignment/>
    </xf>
    <xf numFmtId="164" fontId="1" fillId="2" borderId="13" xfId="0" applyNumberFormat="1" applyFont="1" applyFill="1" applyBorder="1" applyAlignment="1">
      <alignment horizontal="center"/>
    </xf>
    <xf numFmtId="164" fontId="1" fillId="2" borderId="14" xfId="0" applyNumberFormat="1" applyFont="1" applyFill="1" applyBorder="1" applyAlignment="1">
      <alignment horizontal="center"/>
    </xf>
    <xf numFmtId="0" fontId="1" fillId="4" borderId="15" xfId="0" applyFont="1" applyFill="1" applyBorder="1" applyAlignment="1">
      <alignment/>
    </xf>
    <xf numFmtId="0" fontId="1" fillId="4" borderId="16" xfId="0" applyFont="1" applyFill="1" applyBorder="1" applyAlignment="1">
      <alignment/>
    </xf>
    <xf numFmtId="0" fontId="2" fillId="4" borderId="17" xfId="0" applyFont="1" applyFill="1" applyBorder="1" applyAlignment="1">
      <alignment horizontal="left"/>
    </xf>
    <xf numFmtId="0" fontId="3" fillId="2" borderId="0" xfId="0" applyFont="1" applyFill="1" applyAlignment="1">
      <alignment/>
    </xf>
    <xf numFmtId="0" fontId="5" fillId="2" borderId="0" xfId="20" applyFill="1" applyAlignment="1">
      <alignment/>
    </xf>
    <xf numFmtId="0" fontId="1" fillId="5" borderId="18" xfId="0" applyFont="1" applyFill="1" applyBorder="1" applyAlignment="1">
      <alignment/>
    </xf>
    <xf numFmtId="0" fontId="4" fillId="5" borderId="18" xfId="0" applyFont="1" applyFill="1" applyBorder="1" applyAlignment="1">
      <alignment/>
    </xf>
    <xf numFmtId="0" fontId="1" fillId="5" borderId="18" xfId="0" applyFont="1" applyFill="1" applyBorder="1" applyAlignment="1">
      <alignment horizontal="center"/>
    </xf>
    <xf numFmtId="0" fontId="7" fillId="5" borderId="18" xfId="20" applyFont="1" applyFill="1" applyBorder="1" applyAlignment="1">
      <alignment/>
    </xf>
    <xf numFmtId="166" fontId="1" fillId="3" borderId="11" xfId="0" applyNumberFormat="1" applyFont="1" applyFill="1" applyBorder="1" applyAlignment="1" applyProtection="1">
      <alignment horizontal="center"/>
      <protection locked="0"/>
    </xf>
    <xf numFmtId="164" fontId="8" fillId="2" borderId="19" xfId="0" applyNumberFormat="1" applyFont="1" applyFill="1" applyBorder="1" applyAlignment="1">
      <alignment horizontal="center"/>
    </xf>
    <xf numFmtId="164" fontId="8" fillId="2" borderId="20" xfId="0" applyNumberFormat="1" applyFont="1" applyFill="1" applyBorder="1" applyAlignment="1">
      <alignment horizontal="center"/>
    </xf>
    <xf numFmtId="8" fontId="8" fillId="2" borderId="19" xfId="0" applyNumberFormat="1" applyFont="1" applyFill="1" applyBorder="1" applyAlignment="1">
      <alignment horizontal="center"/>
    </xf>
    <xf numFmtId="8" fontId="8" fillId="2" borderId="20" xfId="0" applyNumberFormat="1" applyFont="1" applyFill="1" applyBorder="1" applyAlignment="1">
      <alignment horizontal="center"/>
    </xf>
    <xf numFmtId="0" fontId="9" fillId="2" borderId="21" xfId="0" applyFont="1" applyFill="1" applyBorder="1" applyAlignment="1">
      <alignment horizontal="center"/>
    </xf>
    <xf numFmtId="0" fontId="9" fillId="2" borderId="21" xfId="0" applyFont="1" applyFill="1" applyBorder="1" applyAlignment="1">
      <alignment/>
    </xf>
    <xf numFmtId="0" fontId="0" fillId="2" borderId="0" xfId="0" applyFill="1" applyAlignment="1">
      <alignment/>
    </xf>
    <xf numFmtId="0" fontId="1" fillId="2" borderId="6" xfId="0" applyFont="1" applyFill="1" applyBorder="1" applyAlignment="1">
      <alignment horizontal="center"/>
    </xf>
    <xf numFmtId="0" fontId="1" fillId="2" borderId="0" xfId="0" applyFont="1" applyFill="1" applyBorder="1" applyAlignment="1">
      <alignment horizontal="center"/>
    </xf>
    <xf numFmtId="0" fontId="1" fillId="2" borderId="7" xfId="0" applyFont="1" applyFill="1" applyBorder="1" applyAlignment="1">
      <alignment horizontal="center"/>
    </xf>
    <xf numFmtId="0" fontId="1" fillId="2" borderId="22" xfId="0" applyFont="1" applyFill="1" applyBorder="1" applyAlignment="1">
      <alignment horizontal="center"/>
    </xf>
    <xf numFmtId="0" fontId="1" fillId="2" borderId="23" xfId="0" applyFont="1" applyFill="1" applyBorder="1" applyAlignment="1">
      <alignment horizontal="center"/>
    </xf>
    <xf numFmtId="0" fontId="1" fillId="2" borderId="24" xfId="0" applyFont="1" applyFill="1" applyBorder="1" applyAlignment="1">
      <alignment horizontal="center"/>
    </xf>
    <xf numFmtId="0" fontId="2" fillId="2" borderId="25" xfId="0" applyFont="1" applyFill="1" applyBorder="1" applyAlignment="1">
      <alignment horizontal="center"/>
    </xf>
    <xf numFmtId="0" fontId="2" fillId="2" borderId="26" xfId="0" applyFont="1" applyFill="1" applyBorder="1" applyAlignment="1">
      <alignment horizontal="center"/>
    </xf>
    <xf numFmtId="0" fontId="2" fillId="2" borderId="27" xfId="0" applyFont="1" applyFill="1" applyBorder="1" applyAlignment="1">
      <alignment horizontal="center"/>
    </xf>
    <xf numFmtId="166" fontId="1" fillId="3" borderId="28" xfId="21" applyNumberFormat="1" applyFont="1" applyFill="1" applyBorder="1" applyAlignment="1" applyProtection="1">
      <alignment horizontal="center"/>
      <protection locked="0"/>
    </xf>
    <xf numFmtId="166" fontId="1" fillId="3" borderId="29" xfId="21" applyNumberFormat="1" applyFont="1" applyFill="1" applyBorder="1" applyAlignment="1" applyProtection="1">
      <alignment horizontal="center"/>
      <protection locked="0"/>
    </xf>
    <xf numFmtId="0" fontId="2" fillId="2" borderId="30" xfId="0" applyFont="1" applyFill="1" applyBorder="1" applyAlignment="1">
      <alignment horizontal="center"/>
    </xf>
    <xf numFmtId="0" fontId="2" fillId="2" borderId="31" xfId="0" applyFont="1" applyFill="1" applyBorder="1" applyAlignment="1">
      <alignment horizontal="center"/>
    </xf>
    <xf numFmtId="0" fontId="0" fillId="2" borderId="0" xfId="0" applyFill="1" applyAlignment="1">
      <alignment horizontal="center"/>
    </xf>
    <xf numFmtId="0" fontId="10" fillId="2" borderId="0" xfId="20" applyFont="1" applyFill="1" applyAlignment="1">
      <alignment horizontal="center"/>
    </xf>
    <xf numFmtId="0" fontId="11" fillId="2" borderId="0" xfId="0"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xdr:row>
      <xdr:rowOff>38100</xdr:rowOff>
    </xdr:from>
    <xdr:to>
      <xdr:col>10</xdr:col>
      <xdr:colOff>123825</xdr:colOff>
      <xdr:row>19</xdr:row>
      <xdr:rowOff>9525</xdr:rowOff>
    </xdr:to>
    <xdr:sp>
      <xdr:nvSpPr>
        <xdr:cNvPr id="1" name="Rectangle 1"/>
        <xdr:cNvSpPr>
          <a:spLocks/>
        </xdr:cNvSpPr>
      </xdr:nvSpPr>
      <xdr:spPr>
        <a:xfrm>
          <a:off x="247650" y="781050"/>
          <a:ext cx="5591175" cy="2400300"/>
        </a:xfrm>
        <a:prstGeom prst="roundRect">
          <a:avLst/>
        </a:prstGeom>
        <a:solidFill>
          <a:srgbClr val="CCCCFF"/>
        </a:solidFill>
        <a:ln w="9525" cmpd="sng">
          <a:solidFill>
            <a:srgbClr val="000000"/>
          </a:solidFill>
          <a:headEnd type="none"/>
          <a:tailEnd type="none"/>
        </a:ln>
      </xdr:spPr>
      <xdr:txBody>
        <a:bodyPr vertOverflow="clip" wrap="square" lIns="274320" tIns="45720" rIns="274320" bIns="45720"/>
        <a:p>
          <a:pPr algn="l">
            <a:defRPr/>
          </a:pPr>
          <a:r>
            <a:rPr lang="en-US" cap="none" sz="1000" b="0" i="0" u="none" baseline="0">
              <a:latin typeface="Arial"/>
              <a:ea typeface="Arial"/>
              <a:cs typeface="Arial"/>
            </a:rPr>
            <a:t>It's a huge mistake to make:  Most car buyers focus on their monthly payment rather than on the total amount they'll pay over the life of the loan.  With this being the case, I built this spreadsheet to allow for a cross-section of loan variables (rates, terms, and sales prices) to calculate the figures at each payment level.  
Hopefully this will plainly show prospective borrowers just what's going on with the "big picture" of TOTAL PRICE PAID for various payment alternatives!
And remember:  Just because you CAN borrow the money doesn't mean you SHOULD.  DEBT-FREE is the way to be!
Regards,
Michael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oneyspot.org/" TargetMode="External" /><Relationship Id="rId2" Type="http://schemas.openxmlformats.org/officeDocument/2006/relationships/hyperlink" Target="http://www.mdmproofing.com/iym/reviews/true-credit-monitoring/"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moneyspot.or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J25"/>
  <sheetViews>
    <sheetView showRowColHeaders="0" workbookViewId="0" topLeftCell="A1">
      <selection activeCell="H14" sqref="H14"/>
    </sheetView>
  </sheetViews>
  <sheetFormatPr defaultColWidth="9.140625" defaultRowHeight="12.75"/>
  <cols>
    <col min="1" max="1" width="3.421875" style="51" customWidth="1"/>
    <col min="2" max="16384" width="9.140625" style="51" customWidth="1"/>
  </cols>
  <sheetData>
    <row r="2" spans="2:9" ht="20.25">
      <c r="B2" s="38" t="s">
        <v>16</v>
      </c>
      <c r="I2" s="39" t="s">
        <v>15</v>
      </c>
    </row>
    <row r="3" ht="12.75">
      <c r="B3" s="1" t="s">
        <v>22</v>
      </c>
    </row>
    <row r="22" spans="2:10" ht="12.75">
      <c r="B22" s="67" t="s">
        <v>26</v>
      </c>
      <c r="C22" s="67"/>
      <c r="D22" s="67"/>
      <c r="E22" s="67"/>
      <c r="F22" s="67"/>
      <c r="G22" s="67"/>
      <c r="H22" s="67"/>
      <c r="I22" s="67"/>
      <c r="J22" s="67"/>
    </row>
    <row r="23" spans="2:10" ht="12.75">
      <c r="B23" s="67" t="s">
        <v>27</v>
      </c>
      <c r="C23" s="67"/>
      <c r="D23" s="67"/>
      <c r="E23" s="67"/>
      <c r="F23" s="67"/>
      <c r="G23" s="67"/>
      <c r="H23" s="67"/>
      <c r="I23" s="67"/>
      <c r="J23" s="67"/>
    </row>
    <row r="24" spans="2:10" ht="12.75">
      <c r="B24" s="65"/>
      <c r="C24" s="65"/>
      <c r="D24" s="65"/>
      <c r="E24" s="65"/>
      <c r="F24" s="65"/>
      <c r="G24" s="65"/>
      <c r="H24" s="65"/>
      <c r="I24" s="65"/>
      <c r="J24" s="65"/>
    </row>
    <row r="25" spans="2:10" ht="12.75">
      <c r="B25" s="66" t="s">
        <v>28</v>
      </c>
      <c r="C25" s="66"/>
      <c r="D25" s="66"/>
      <c r="E25" s="66"/>
      <c r="F25" s="66"/>
      <c r="G25" s="66"/>
      <c r="H25" s="66"/>
      <c r="I25" s="66"/>
      <c r="J25" s="66"/>
    </row>
  </sheetData>
  <sheetProtection sheet="1" objects="1" scenarios="1" selectLockedCells="1" selectUnlockedCells="1"/>
  <mergeCells count="4">
    <mergeCell ref="B25:J25"/>
    <mergeCell ref="B22:J22"/>
    <mergeCell ref="B23:J23"/>
    <mergeCell ref="B24:J24"/>
  </mergeCells>
  <hyperlinks>
    <hyperlink ref="I2" r:id="rId1" display="www.moneyspot.org"/>
    <hyperlink ref="B25" r:id="rId2" display="http://www.mdmproofing.com/iym/reviews/true-credit-monitoring/"/>
  </hyperlinks>
  <printOptions/>
  <pageMargins left="0.75" right="0.75" top="1" bottom="1" header="0.5" footer="0.5"/>
  <pageSetup orientation="portrait" paperSize="9"/>
  <drawing r:id="rId3"/>
</worksheet>
</file>

<file path=xl/worksheets/sheet2.xml><?xml version="1.0" encoding="utf-8"?>
<worksheet xmlns="http://schemas.openxmlformats.org/spreadsheetml/2006/main" xmlns:r="http://schemas.openxmlformats.org/officeDocument/2006/relationships">
  <dimension ref="A2:J43"/>
  <sheetViews>
    <sheetView tabSelected="1" workbookViewId="0" topLeftCell="A1">
      <selection activeCell="D6" sqref="D6"/>
    </sheetView>
  </sheetViews>
  <sheetFormatPr defaultColWidth="9.140625" defaultRowHeight="12.75" zeroHeight="1"/>
  <cols>
    <col min="1" max="1" width="3.00390625" style="1" customWidth="1"/>
    <col min="2" max="2" width="1.7109375" style="1" customWidth="1"/>
    <col min="3" max="3" width="20.8515625" style="1" bestFit="1" customWidth="1"/>
    <col min="4" max="4" width="12.7109375" style="2" customWidth="1"/>
    <col min="5" max="8" width="12.7109375" style="1" customWidth="1"/>
    <col min="9" max="9" width="3.7109375" style="1" customWidth="1"/>
    <col min="10" max="10" width="3.57421875" style="1" customWidth="1"/>
    <col min="11" max="16384" width="0" style="3" hidden="1" customWidth="1"/>
  </cols>
  <sheetData>
    <row r="1" ht="11.25"/>
    <row r="2" spans="1:10" ht="27.75" customHeight="1">
      <c r="A2" s="40"/>
      <c r="B2" s="41" t="s">
        <v>16</v>
      </c>
      <c r="C2" s="40"/>
      <c r="D2" s="42"/>
      <c r="E2" s="40"/>
      <c r="F2" s="40"/>
      <c r="G2" s="40"/>
      <c r="H2" s="43" t="s">
        <v>15</v>
      </c>
      <c r="I2" s="40"/>
      <c r="J2" s="40"/>
    </row>
    <row r="3" ht="12" thickBot="1"/>
    <row r="4" spans="2:9" ht="12" thickTop="1">
      <c r="B4" s="35"/>
      <c r="C4" s="37" t="s">
        <v>12</v>
      </c>
      <c r="D4" s="37"/>
      <c r="E4" s="37"/>
      <c r="F4" s="37"/>
      <c r="G4" s="37"/>
      <c r="H4" s="37"/>
      <c r="I4" s="36"/>
    </row>
    <row r="5" spans="2:9" ht="11.25">
      <c r="B5" s="4"/>
      <c r="C5" s="6"/>
      <c r="D5" s="7"/>
      <c r="E5" s="6"/>
      <c r="F5" s="6"/>
      <c r="G5" s="6"/>
      <c r="H5" s="6"/>
      <c r="I5" s="5"/>
    </row>
    <row r="6" spans="2:9" ht="11.25">
      <c r="B6" s="4"/>
      <c r="C6" s="8" t="s">
        <v>0</v>
      </c>
      <c r="D6" s="24">
        <v>350</v>
      </c>
      <c r="E6" s="6"/>
      <c r="F6" s="6"/>
      <c r="G6" s="6"/>
      <c r="H6" s="6"/>
      <c r="I6" s="5"/>
    </row>
    <row r="7" spans="2:9" ht="11.25">
      <c r="B7" s="4"/>
      <c r="C7" s="8" t="s">
        <v>2</v>
      </c>
      <c r="D7" s="24">
        <v>2500</v>
      </c>
      <c r="E7" s="6"/>
      <c r="F7" s="6"/>
      <c r="G7" s="6"/>
      <c r="H7" s="6"/>
      <c r="I7" s="5"/>
    </row>
    <row r="8" spans="2:9" ht="12" thickBot="1">
      <c r="B8" s="4"/>
      <c r="C8" s="6"/>
      <c r="D8" s="7"/>
      <c r="E8" s="6"/>
      <c r="F8" s="6"/>
      <c r="G8" s="6"/>
      <c r="H8" s="6"/>
      <c r="I8" s="5"/>
    </row>
    <row r="9" spans="2:9" ht="11.25">
      <c r="B9" s="4"/>
      <c r="C9" s="9" t="s">
        <v>14</v>
      </c>
      <c r="D9" s="10">
        <v>3</v>
      </c>
      <c r="E9" s="10">
        <v>4</v>
      </c>
      <c r="F9" s="10">
        <v>5</v>
      </c>
      <c r="G9" s="10">
        <v>6</v>
      </c>
      <c r="H9" s="11">
        <v>7</v>
      </c>
      <c r="I9" s="5"/>
    </row>
    <row r="10" spans="2:9" ht="11.25">
      <c r="B10" s="4"/>
      <c r="C10" s="64" t="s">
        <v>1</v>
      </c>
      <c r="D10" s="58">
        <v>36</v>
      </c>
      <c r="E10" s="58">
        <v>48</v>
      </c>
      <c r="F10" s="58">
        <v>60</v>
      </c>
      <c r="G10" s="58">
        <v>72</v>
      </c>
      <c r="H10" s="59">
        <v>84</v>
      </c>
      <c r="I10" s="5"/>
    </row>
    <row r="11" spans="2:9" ht="12" thickBot="1">
      <c r="B11" s="4"/>
      <c r="C11" s="60" t="s">
        <v>24</v>
      </c>
      <c r="D11" s="61">
        <v>0.067</v>
      </c>
      <c r="E11" s="61">
        <v>0.06725</v>
      </c>
      <c r="F11" s="61">
        <v>0.07</v>
      </c>
      <c r="G11" s="61">
        <v>0.07325</v>
      </c>
      <c r="H11" s="62">
        <v>0.079</v>
      </c>
      <c r="I11" s="5"/>
    </row>
    <row r="12" spans="2:9" ht="12" hidden="1" thickTop="1">
      <c r="B12" s="4"/>
      <c r="C12" s="55" t="s">
        <v>23</v>
      </c>
      <c r="D12" s="56">
        <f>D11/12</f>
        <v>0.005583333333333333</v>
      </c>
      <c r="E12" s="56">
        <f>E11/12</f>
        <v>0.005604166666666667</v>
      </c>
      <c r="F12" s="56">
        <f>F11/12</f>
        <v>0.005833333333333334</v>
      </c>
      <c r="G12" s="56">
        <f>G11/12</f>
        <v>0.006104166666666667</v>
      </c>
      <c r="H12" s="57">
        <f>H11/12</f>
        <v>0.006583333333333333</v>
      </c>
      <c r="I12" s="5"/>
    </row>
    <row r="13" spans="1:10" s="16" customFormat="1" ht="19.5" customHeight="1" thickTop="1">
      <c r="A13" s="2"/>
      <c r="B13" s="12"/>
      <c r="C13" s="13" t="s">
        <v>17</v>
      </c>
      <c r="D13" s="14">
        <f>-PV(D12,D10,$D$6,0)</f>
        <v>11385.773147967111</v>
      </c>
      <c r="E13" s="14">
        <f>-PV(E12,E10,$D$6,0)</f>
        <v>14694.23496569976</v>
      </c>
      <c r="F13" s="14">
        <f>-PV(F12,F10,$D$6,0)</f>
        <v>17675.69772540762</v>
      </c>
      <c r="G13" s="14">
        <f>-PV(G12,G10,$D$6,0)</f>
        <v>20342.338472019685</v>
      </c>
      <c r="H13" s="25">
        <f>-PV(H12,H10,$D$6,0)</f>
        <v>22527.68365185603</v>
      </c>
      <c r="I13" s="15"/>
      <c r="J13" s="2"/>
    </row>
    <row r="14" spans="2:9" ht="19.5" customHeight="1">
      <c r="B14" s="4"/>
      <c r="C14" s="13" t="s">
        <v>18</v>
      </c>
      <c r="D14" s="17">
        <f>D13+$D$7</f>
        <v>13885.773147967111</v>
      </c>
      <c r="E14" s="17">
        <f>E13+$D$7</f>
        <v>17194.23496569976</v>
      </c>
      <c r="F14" s="17">
        <f>F13+$D$7</f>
        <v>20175.69772540762</v>
      </c>
      <c r="G14" s="17">
        <f>G13+$D$7</f>
        <v>22842.338472019685</v>
      </c>
      <c r="H14" s="18">
        <f>H13+$D$7</f>
        <v>25027.68365185603</v>
      </c>
      <c r="I14" s="5"/>
    </row>
    <row r="15" spans="2:9" ht="19.5" customHeight="1" thickBot="1">
      <c r="B15" s="4"/>
      <c r="C15" s="49" t="s">
        <v>19</v>
      </c>
      <c r="D15" s="45">
        <f>(D10*$D$6)-D13</f>
        <v>1214.226852032889</v>
      </c>
      <c r="E15" s="45">
        <f>(E10*$D$6)-E13</f>
        <v>2105.7650343002406</v>
      </c>
      <c r="F15" s="45">
        <f>(F10*$D$6)-F13</f>
        <v>3324.302274592381</v>
      </c>
      <c r="G15" s="45">
        <f>(G10*$D$6)-G13</f>
        <v>4857.661527980315</v>
      </c>
      <c r="H15" s="46">
        <f>(H10*$D$6)-H13</f>
        <v>6872.31634814397</v>
      </c>
      <c r="I15" s="5"/>
    </row>
    <row r="16" spans="2:9" ht="12" thickBot="1">
      <c r="B16" s="19"/>
      <c r="C16" s="20"/>
      <c r="D16" s="21"/>
      <c r="E16" s="20"/>
      <c r="F16" s="20"/>
      <c r="G16" s="20"/>
      <c r="H16" s="20"/>
      <c r="I16" s="22"/>
    </row>
    <row r="17" ht="12.75" thickBot="1" thickTop="1"/>
    <row r="18" spans="2:9" ht="12" thickTop="1">
      <c r="B18" s="35"/>
      <c r="C18" s="37" t="s">
        <v>13</v>
      </c>
      <c r="D18" s="37"/>
      <c r="E18" s="37"/>
      <c r="F18" s="37"/>
      <c r="G18" s="37"/>
      <c r="H18" s="37"/>
      <c r="I18" s="36"/>
    </row>
    <row r="19" spans="2:9" ht="11.25">
      <c r="B19" s="4"/>
      <c r="C19" s="6"/>
      <c r="D19" s="7"/>
      <c r="E19" s="6"/>
      <c r="F19" s="6"/>
      <c r="G19" s="6"/>
      <c r="H19" s="6"/>
      <c r="I19" s="5"/>
    </row>
    <row r="20" spans="2:9" ht="11.25">
      <c r="B20" s="4"/>
      <c r="C20" s="8" t="s">
        <v>5</v>
      </c>
      <c r="D20" s="23">
        <v>20575</v>
      </c>
      <c r="E20" s="6"/>
      <c r="F20" s="6"/>
      <c r="G20" s="6"/>
      <c r="H20" s="6"/>
      <c r="I20" s="5"/>
    </row>
    <row r="21" spans="2:9" ht="11.25">
      <c r="B21" s="4"/>
      <c r="C21" s="8" t="s">
        <v>2</v>
      </c>
      <c r="D21" s="24">
        <v>4000</v>
      </c>
      <c r="E21" s="6"/>
      <c r="F21" s="6"/>
      <c r="G21" s="6"/>
      <c r="H21" s="6"/>
      <c r="I21" s="5"/>
    </row>
    <row r="22" spans="2:9" ht="12" thickBot="1">
      <c r="B22" s="4"/>
      <c r="C22" s="6"/>
      <c r="D22" s="7"/>
      <c r="E22" s="6"/>
      <c r="F22" s="6"/>
      <c r="G22" s="6"/>
      <c r="H22" s="6"/>
      <c r="I22" s="5"/>
    </row>
    <row r="23" spans="2:9" ht="11.25">
      <c r="B23" s="4"/>
      <c r="C23" s="9" t="s">
        <v>14</v>
      </c>
      <c r="D23" s="10">
        <v>3</v>
      </c>
      <c r="E23" s="10">
        <v>4</v>
      </c>
      <c r="F23" s="10">
        <v>5</v>
      </c>
      <c r="G23" s="10">
        <v>6</v>
      </c>
      <c r="H23" s="11">
        <v>7</v>
      </c>
      <c r="I23" s="5"/>
    </row>
    <row r="24" spans="2:9" ht="11.25">
      <c r="B24" s="4"/>
      <c r="C24" s="64" t="s">
        <v>1</v>
      </c>
      <c r="D24" s="58">
        <v>36</v>
      </c>
      <c r="E24" s="58">
        <v>48</v>
      </c>
      <c r="F24" s="58">
        <v>60</v>
      </c>
      <c r="G24" s="58">
        <v>72</v>
      </c>
      <c r="H24" s="59">
        <v>84</v>
      </c>
      <c r="I24" s="5"/>
    </row>
    <row r="25" spans="2:9" ht="12" thickBot="1">
      <c r="B25" s="4"/>
      <c r="C25" s="63" t="s">
        <v>24</v>
      </c>
      <c r="D25" s="61">
        <v>0.0675</v>
      </c>
      <c r="E25" s="61">
        <v>0.07</v>
      </c>
      <c r="F25" s="61">
        <v>0.07125</v>
      </c>
      <c r="G25" s="61">
        <v>0.075</v>
      </c>
      <c r="H25" s="62">
        <v>0.08</v>
      </c>
      <c r="I25" s="5"/>
    </row>
    <row r="26" spans="2:9" ht="12" hidden="1" thickTop="1">
      <c r="B26" s="4"/>
      <c r="C26" s="52" t="s">
        <v>25</v>
      </c>
      <c r="D26" s="53">
        <f>D25/12</f>
        <v>0.005625000000000001</v>
      </c>
      <c r="E26" s="53">
        <f>E25/12</f>
        <v>0.005833333333333334</v>
      </c>
      <c r="F26" s="53">
        <f>F25/12</f>
        <v>0.005937499999999999</v>
      </c>
      <c r="G26" s="53">
        <f>G25/12</f>
        <v>0.0062499999999999995</v>
      </c>
      <c r="H26" s="54">
        <f>H25/12</f>
        <v>0.006666666666666667</v>
      </c>
      <c r="I26" s="5"/>
    </row>
    <row r="27" spans="2:9" ht="18" customHeight="1" thickTop="1">
      <c r="B27" s="4"/>
      <c r="C27" s="13" t="s">
        <v>20</v>
      </c>
      <c r="D27" s="14">
        <f>ABS(PMT(D26,D$24,($D$20-$D$21),0,0))</f>
        <v>509.89542184074736</v>
      </c>
      <c r="E27" s="14">
        <f>ABS(PMT(E26,E$24,($D$20-$D$21),0,0))</f>
        <v>396.90900527999014</v>
      </c>
      <c r="F27" s="14">
        <f>ABS(PMT(F26,F$24,($D$20-$D$21),0,0))</f>
        <v>329.18326021748715</v>
      </c>
      <c r="G27" s="14">
        <f>ABS(PMT(G26,G$24,($D$20-$D$21),0,0))</f>
        <v>286.5836112780915</v>
      </c>
      <c r="H27" s="25">
        <f>ABS(PMT(H26,H$24,($D$20-$D$21),0,0))</f>
        <v>258.34150372424926</v>
      </c>
      <c r="I27" s="5"/>
    </row>
    <row r="28" spans="2:9" ht="18" customHeight="1">
      <c r="B28" s="4"/>
      <c r="C28" s="13" t="s">
        <v>3</v>
      </c>
      <c r="D28" s="14">
        <f>SUM(D$24*D$27)+$D$21</f>
        <v>22356.235186266906</v>
      </c>
      <c r="E28" s="14">
        <f>SUM(E$24*E$27)+$D$21</f>
        <v>23051.632253439526</v>
      </c>
      <c r="F28" s="14">
        <f>SUM(F$24*F$27)+$D$21</f>
        <v>23750.99561304923</v>
      </c>
      <c r="G28" s="14">
        <f>SUM(G$24*G$27)+$D$21</f>
        <v>24634.02001202259</v>
      </c>
      <c r="H28" s="25">
        <f>SUM(H$24*H$27)+$D$21</f>
        <v>25700.686312836937</v>
      </c>
      <c r="I28" s="5"/>
    </row>
    <row r="29" spans="2:9" ht="18" customHeight="1" thickBot="1">
      <c r="B29" s="4"/>
      <c r="C29" s="49" t="s">
        <v>4</v>
      </c>
      <c r="D29" s="47">
        <f>SUM(D$28-$D$20)</f>
        <v>1781.2351862669057</v>
      </c>
      <c r="E29" s="47">
        <f>SUM(E$28-$D$20)</f>
        <v>2476.632253439526</v>
      </c>
      <c r="F29" s="47">
        <f>SUM(F$28-$D$20)</f>
        <v>3175.9956130492283</v>
      </c>
      <c r="G29" s="47">
        <f>SUM(G$28-$D$20)</f>
        <v>4059.020012022589</v>
      </c>
      <c r="H29" s="48">
        <f>SUM(H$28-$D$20)</f>
        <v>5125.686312836937</v>
      </c>
      <c r="I29" s="5"/>
    </row>
    <row r="30" spans="2:9" ht="12" thickBot="1">
      <c r="B30" s="19"/>
      <c r="C30" s="20"/>
      <c r="D30" s="21"/>
      <c r="E30" s="20"/>
      <c r="F30" s="20"/>
      <c r="G30" s="20"/>
      <c r="H30" s="20"/>
      <c r="I30" s="22"/>
    </row>
    <row r="31" ht="12.75" thickBot="1" thickTop="1"/>
    <row r="32" spans="2:9" ht="12" thickTop="1">
      <c r="B32" s="35"/>
      <c r="C32" s="37" t="s">
        <v>21</v>
      </c>
      <c r="D32" s="37"/>
      <c r="E32" s="37"/>
      <c r="F32" s="37"/>
      <c r="G32" s="37"/>
      <c r="H32" s="37"/>
      <c r="I32" s="36"/>
    </row>
    <row r="33" spans="2:9" ht="11.25">
      <c r="B33" s="4"/>
      <c r="C33" s="6"/>
      <c r="D33" s="7"/>
      <c r="E33" s="6"/>
      <c r="F33" s="6"/>
      <c r="G33" s="6"/>
      <c r="H33" s="6"/>
      <c r="I33" s="5"/>
    </row>
    <row r="34" spans="2:9" ht="11.25">
      <c r="B34" s="4"/>
      <c r="C34" s="6"/>
      <c r="D34" s="26" t="s">
        <v>8</v>
      </c>
      <c r="E34" s="26" t="s">
        <v>9</v>
      </c>
      <c r="F34" s="26"/>
      <c r="G34" s="6"/>
      <c r="H34" s="6"/>
      <c r="I34" s="5"/>
    </row>
    <row r="35" spans="2:9" ht="11.25">
      <c r="B35" s="4"/>
      <c r="C35" s="8" t="s">
        <v>7</v>
      </c>
      <c r="D35" s="44">
        <v>0.057</v>
      </c>
      <c r="E35" s="44">
        <v>0.06125</v>
      </c>
      <c r="F35" s="6"/>
      <c r="G35" s="6"/>
      <c r="H35" s="6"/>
      <c r="I35" s="5"/>
    </row>
    <row r="36" spans="2:9" ht="11.25">
      <c r="B36" s="4"/>
      <c r="C36" s="8" t="s">
        <v>5</v>
      </c>
      <c r="D36" s="27">
        <v>17000</v>
      </c>
      <c r="E36" s="27">
        <v>20575</v>
      </c>
      <c r="F36" s="6"/>
      <c r="G36" s="6"/>
      <c r="H36" s="6"/>
      <c r="I36" s="5"/>
    </row>
    <row r="37" spans="2:9" ht="11.25">
      <c r="B37" s="4"/>
      <c r="C37" s="8" t="s">
        <v>2</v>
      </c>
      <c r="D37" s="27">
        <v>4000</v>
      </c>
      <c r="E37" s="27">
        <v>4000</v>
      </c>
      <c r="F37" s="6"/>
      <c r="G37" s="6"/>
      <c r="H37" s="6"/>
      <c r="I37" s="5"/>
    </row>
    <row r="38" spans="2:9" ht="11.25">
      <c r="B38" s="4"/>
      <c r="C38" s="8" t="s">
        <v>10</v>
      </c>
      <c r="D38" s="28">
        <v>48</v>
      </c>
      <c r="E38" s="28">
        <v>60</v>
      </c>
      <c r="F38" s="6"/>
      <c r="G38" s="6"/>
      <c r="H38" s="6"/>
      <c r="I38" s="5"/>
    </row>
    <row r="39" spans="2:9" ht="12" thickBot="1">
      <c r="B39" s="4"/>
      <c r="C39" s="6"/>
      <c r="D39" s="7"/>
      <c r="E39" s="6"/>
      <c r="F39" s="26" t="s">
        <v>11</v>
      </c>
      <c r="G39" s="6"/>
      <c r="H39" s="6"/>
      <c r="I39" s="5"/>
    </row>
    <row r="40" spans="2:9" ht="11.25">
      <c r="B40" s="4"/>
      <c r="C40" s="29" t="s">
        <v>6</v>
      </c>
      <c r="D40" s="30">
        <f>ABS(PMT((D35/12),D38,(D36-D37),0,0))</f>
        <v>303.5205187470043</v>
      </c>
      <c r="E40" s="30">
        <f>ABS(PMT((E35/12),E38,(E36-E37),0,0))</f>
        <v>321.4054649991535</v>
      </c>
      <c r="F40" s="31">
        <f>SUM(E40-D40)</f>
        <v>17.884946252149177</v>
      </c>
      <c r="G40" s="6"/>
      <c r="H40" s="6"/>
      <c r="I40" s="5"/>
    </row>
    <row r="41" spans="2:9" ht="11.25">
      <c r="B41" s="4"/>
      <c r="C41" s="32" t="s">
        <v>3</v>
      </c>
      <c r="D41" s="17">
        <f>SUM(D40*D38)+D37</f>
        <v>18568.98489985621</v>
      </c>
      <c r="E41" s="17">
        <f>SUM(E40*E38)+E37</f>
        <v>23284.32789994921</v>
      </c>
      <c r="F41" s="33">
        <f>SUM(E41-D41)</f>
        <v>4715.343000093002</v>
      </c>
      <c r="G41" s="6"/>
      <c r="H41" s="6"/>
      <c r="I41" s="5"/>
    </row>
    <row r="42" spans="2:9" ht="12" thickBot="1">
      <c r="B42" s="4"/>
      <c r="C42" s="50" t="s">
        <v>4</v>
      </c>
      <c r="D42" s="45">
        <f>SUM(D41-D36)</f>
        <v>1568.9848998562084</v>
      </c>
      <c r="E42" s="45">
        <f>SUM(E41-E36)</f>
        <v>2709.3278999492104</v>
      </c>
      <c r="F42" s="34">
        <f>SUM(E42-D42)</f>
        <v>1140.343000093002</v>
      </c>
      <c r="G42" s="6"/>
      <c r="H42" s="6"/>
      <c r="I42" s="5"/>
    </row>
    <row r="43" spans="2:9" ht="12" thickBot="1">
      <c r="B43" s="19"/>
      <c r="C43" s="20"/>
      <c r="D43" s="21"/>
      <c r="E43" s="20"/>
      <c r="F43" s="20"/>
      <c r="G43" s="20"/>
      <c r="H43" s="20"/>
      <c r="I43" s="22"/>
    </row>
    <row r="44" ht="12" thickTop="1"/>
    <row r="45" ht="11.25"/>
    <row r="46" ht="11.25"/>
    <row r="47" ht="11.25"/>
    <row r="48" ht="11.25"/>
    <row r="49" ht="11.25"/>
    <row r="50" ht="11.25"/>
    <row r="51" ht="11.25"/>
  </sheetData>
  <sheetProtection selectLockedCells="1"/>
  <mergeCells count="3">
    <mergeCell ref="C4:H4"/>
    <mergeCell ref="C18:H18"/>
    <mergeCell ref="C32:H32"/>
  </mergeCells>
  <hyperlinks>
    <hyperlink ref="H2" r:id="rId1" display="www.moneyspot.org"/>
  </hyperlinks>
  <printOptions/>
  <pageMargins left="0.75" right="0.75" top="1" bottom="1" header="0.5" footer="0.5"/>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HyperlinkBase>http://www.moneyspot.org/</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Auto Payment Calculator</dc:title>
  <dc:subject/>
  <dc:creator>It's Your Money!</dc:creator>
  <cp:keywords/>
  <dc:description/>
  <cp:lastModifiedBy>Michael Milner</cp:lastModifiedBy>
  <dcterms:created xsi:type="dcterms:W3CDTF">2002-06-14T17:04:24Z</dcterms:created>
  <dcterms:modified xsi:type="dcterms:W3CDTF">2009-04-15T18:03:24Z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